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 firstSheet="15" activeTab="16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 10" sheetId="13" r:id="rId13"/>
    <sheet name="Thang 11" sheetId="14" r:id="rId14"/>
    <sheet name="Thang 12" sheetId="15" r:id="rId15"/>
    <sheet name="Quy 4" sheetId="16" r:id="rId16"/>
    <sheet name="thang 01-2019" sheetId="18" r:id="rId17"/>
    <sheet name="thang 02-2019" sheetId="19" r:id="rId18"/>
    <sheet name="thang 03-2019" sheetId="20" r:id="rId19"/>
    <sheet name="qui 1-2019" sheetId="17" r:id="rId20"/>
    <sheet name="thang 04-2019" sheetId="21" r:id="rId21"/>
    <sheet name="qui 2-2019" sheetId="22" r:id="rId22"/>
  </sheets>
  <calcPr calcId="144525"/>
</workbook>
</file>

<file path=xl/calcChain.xml><?xml version="1.0" encoding="utf-8"?>
<calcChain xmlns="http://schemas.openxmlformats.org/spreadsheetml/2006/main">
  <c r="H25" i="22" l="1"/>
  <c r="M12" i="22"/>
  <c r="G11" i="22"/>
  <c r="G17" i="22" s="1"/>
  <c r="G11" i="17"/>
  <c r="H25" i="21"/>
  <c r="G17" i="21"/>
  <c r="H17" i="21" s="1"/>
  <c r="G15" i="21"/>
  <c r="H15" i="21" s="1"/>
  <c r="H11" i="21"/>
  <c r="G12" i="19"/>
  <c r="G12" i="20" s="1"/>
  <c r="G19" i="20" s="1"/>
  <c r="H19" i="20" s="1"/>
  <c r="H25" i="20"/>
  <c r="H17" i="20"/>
  <c r="G17" i="20"/>
  <c r="G23" i="20" s="1"/>
  <c r="H23" i="20" s="1"/>
  <c r="H15" i="20"/>
  <c r="G15" i="20"/>
  <c r="H11" i="20"/>
  <c r="H25" i="19"/>
  <c r="G17" i="19"/>
  <c r="H17" i="19" s="1"/>
  <c r="G15" i="19"/>
  <c r="H15" i="19" s="1"/>
  <c r="H11" i="19"/>
  <c r="G12" i="21" l="1"/>
  <c r="H12" i="21" s="1"/>
  <c r="G12" i="22"/>
  <c r="H12" i="22" s="1"/>
  <c r="H17" i="22"/>
  <c r="G23" i="22"/>
  <c r="H23" i="22" s="1"/>
  <c r="G15" i="22"/>
  <c r="H15" i="22" s="1"/>
  <c r="H11" i="22"/>
  <c r="G23" i="21"/>
  <c r="H23" i="21" s="1"/>
  <c r="G21" i="19"/>
  <c r="H21" i="19" s="1"/>
  <c r="G21" i="20"/>
  <c r="H12" i="20"/>
  <c r="G19" i="19"/>
  <c r="H19" i="19" s="1"/>
  <c r="H12" i="19"/>
  <c r="G23" i="19"/>
  <c r="H23" i="19" s="1"/>
  <c r="G21" i="21" l="1"/>
  <c r="G24" i="21" s="1"/>
  <c r="H24" i="21" s="1"/>
  <c r="G19" i="21"/>
  <c r="H19" i="21" s="1"/>
  <c r="G21" i="22"/>
  <c r="H21" i="22" s="1"/>
  <c r="G19" i="22"/>
  <c r="H19" i="22" s="1"/>
  <c r="H21" i="21"/>
  <c r="G24" i="19"/>
  <c r="H24" i="19" s="1"/>
  <c r="H21" i="20"/>
  <c r="G24" i="20"/>
  <c r="H24" i="20" s="1"/>
  <c r="G24" i="22" l="1"/>
  <c r="H24" i="22" s="1"/>
  <c r="H25" i="18"/>
  <c r="G17" i="18"/>
  <c r="H23" i="18" s="1"/>
  <c r="G15" i="18"/>
  <c r="H15" i="18" s="1"/>
  <c r="G19" i="18"/>
  <c r="H19" i="18" s="1"/>
  <c r="H11" i="18"/>
  <c r="H25" i="17"/>
  <c r="M12" i="17"/>
  <c r="H11" i="17"/>
  <c r="G21" i="18" l="1"/>
  <c r="H12" i="18"/>
  <c r="H17" i="18"/>
  <c r="G15" i="17"/>
  <c r="H15" i="17" s="1"/>
  <c r="G17" i="17"/>
  <c r="G11" i="16"/>
  <c r="G15" i="16" s="1"/>
  <c r="H15" i="16" s="1"/>
  <c r="H25" i="11"/>
  <c r="G17" i="11"/>
  <c r="H17" i="11" s="1"/>
  <c r="G15" i="11"/>
  <c r="H15" i="11" s="1"/>
  <c r="H11" i="11"/>
  <c r="H25" i="9"/>
  <c r="G17" i="9"/>
  <c r="G23" i="9" s="1"/>
  <c r="H23" i="9" s="1"/>
  <c r="G15" i="9"/>
  <c r="H15" i="9" s="1"/>
  <c r="H11" i="9"/>
  <c r="H25" i="16"/>
  <c r="M12" i="16"/>
  <c r="H25" i="15"/>
  <c r="G17" i="15"/>
  <c r="H17" i="15" s="1"/>
  <c r="G15" i="15"/>
  <c r="H15" i="15" s="1"/>
  <c r="H11" i="15"/>
  <c r="H25" i="14"/>
  <c r="H17" i="14"/>
  <c r="G17" i="14"/>
  <c r="G23" i="14" s="1"/>
  <c r="H23" i="14" s="1"/>
  <c r="G15" i="14"/>
  <c r="H15" i="14" s="1"/>
  <c r="H11" i="14"/>
  <c r="H25" i="13"/>
  <c r="G17" i="13"/>
  <c r="H17" i="13" s="1"/>
  <c r="G15" i="13"/>
  <c r="H15" i="13" s="1"/>
  <c r="H11" i="13"/>
  <c r="G11" i="12"/>
  <c r="G15" i="12" s="1"/>
  <c r="H15" i="12" s="1"/>
  <c r="H25" i="12"/>
  <c r="M12" i="12"/>
  <c r="H25" i="10"/>
  <c r="G17" i="10"/>
  <c r="G23" i="10" s="1"/>
  <c r="H23" i="10" s="1"/>
  <c r="G15" i="10"/>
  <c r="H15" i="10" s="1"/>
  <c r="H11" i="10"/>
  <c r="M12" i="8"/>
  <c r="G11" i="8"/>
  <c r="G12" i="8" s="1"/>
  <c r="H25" i="8"/>
  <c r="H25" i="7"/>
  <c r="G17" i="7"/>
  <c r="G23" i="7" s="1"/>
  <c r="H23" i="7" s="1"/>
  <c r="G15" i="7"/>
  <c r="H15" i="7" s="1"/>
  <c r="H11" i="7"/>
  <c r="H25" i="6"/>
  <c r="G17" i="6"/>
  <c r="G23" i="6" s="1"/>
  <c r="H23" i="6" s="1"/>
  <c r="G15" i="6"/>
  <c r="H15" i="6" s="1"/>
  <c r="H11" i="6"/>
  <c r="H25" i="5"/>
  <c r="G17" i="5"/>
  <c r="G23" i="5" s="1"/>
  <c r="H23" i="5" s="1"/>
  <c r="G15" i="5"/>
  <c r="H15" i="5" s="1"/>
  <c r="H11" i="5"/>
  <c r="G11" i="4"/>
  <c r="H11" i="4" s="1"/>
  <c r="H25" i="4"/>
  <c r="G12" i="2"/>
  <c r="G12" i="3" s="1"/>
  <c r="G19" i="3" s="1"/>
  <c r="H19" i="3" s="1"/>
  <c r="H25" i="3"/>
  <c r="G17" i="3"/>
  <c r="G23" i="3" s="1"/>
  <c r="H23" i="3" s="1"/>
  <c r="G15" i="3"/>
  <c r="H15" i="3" s="1"/>
  <c r="H11" i="3"/>
  <c r="H25" i="2"/>
  <c r="H25" i="1"/>
  <c r="G17" i="1"/>
  <c r="H17" i="1" s="1"/>
  <c r="G15" i="1"/>
  <c r="H15" i="1" s="1"/>
  <c r="H12" i="1"/>
  <c r="H11" i="1"/>
  <c r="G24" i="18" l="1"/>
  <c r="H24" i="18" s="1"/>
  <c r="H21" i="18"/>
  <c r="G21" i="17"/>
  <c r="H12" i="17"/>
  <c r="G19" i="17"/>
  <c r="H19" i="17" s="1"/>
  <c r="G23" i="17"/>
  <c r="H23" i="17" s="1"/>
  <c r="H17" i="17"/>
  <c r="H17" i="10"/>
  <c r="H17" i="7"/>
  <c r="H17" i="5"/>
  <c r="G23" i="13"/>
  <c r="H23" i="13" s="1"/>
  <c r="G23" i="11"/>
  <c r="H23" i="11" s="1"/>
  <c r="H17" i="9"/>
  <c r="G23" i="15"/>
  <c r="H23" i="15" s="1"/>
  <c r="H11" i="12"/>
  <c r="H11" i="16"/>
  <c r="G12" i="16"/>
  <c r="H12" i="16" s="1"/>
  <c r="G17" i="16"/>
  <c r="H17" i="16" s="1"/>
  <c r="G12" i="5"/>
  <c r="G21" i="5" s="1"/>
  <c r="H21" i="5" s="1"/>
  <c r="G12" i="12"/>
  <c r="H12" i="12" s="1"/>
  <c r="G17" i="12"/>
  <c r="G21" i="8"/>
  <c r="H21" i="8" s="1"/>
  <c r="G19" i="8"/>
  <c r="H19" i="8" s="1"/>
  <c r="G17" i="8"/>
  <c r="H17" i="8" s="1"/>
  <c r="G15" i="8"/>
  <c r="H15" i="8" s="1"/>
  <c r="H17" i="6"/>
  <c r="H12" i="8"/>
  <c r="H11" i="8"/>
  <c r="G17" i="4"/>
  <c r="G15" i="4"/>
  <c r="H15" i="4" s="1"/>
  <c r="H12" i="3"/>
  <c r="G21" i="3"/>
  <c r="H21" i="3" s="1"/>
  <c r="H17" i="3"/>
  <c r="H12" i="2"/>
  <c r="G19" i="2"/>
  <c r="H19" i="2" s="1"/>
  <c r="G15" i="2"/>
  <c r="H15" i="2" s="1"/>
  <c r="H11" i="2"/>
  <c r="G17" i="2"/>
  <c r="G21" i="2"/>
  <c r="G23" i="1"/>
  <c r="H23" i="1" s="1"/>
  <c r="G21" i="1"/>
  <c r="G19" i="1"/>
  <c r="H19" i="1" s="1"/>
  <c r="H21" i="17" l="1"/>
  <c r="G24" i="17"/>
  <c r="H24" i="17" s="1"/>
  <c r="H12" i="5"/>
  <c r="G19" i="16"/>
  <c r="H19" i="16" s="1"/>
  <c r="G24" i="3"/>
  <c r="H24" i="3" s="1"/>
  <c r="G23" i="16"/>
  <c r="H23" i="16" s="1"/>
  <c r="G19" i="12"/>
  <c r="H19" i="12" s="1"/>
  <c r="G21" i="16"/>
  <c r="G24" i="16" s="1"/>
  <c r="H24" i="16" s="1"/>
  <c r="G19" i="5"/>
  <c r="H19" i="5" s="1"/>
  <c r="G24" i="5"/>
  <c r="H24" i="5" s="1"/>
  <c r="G21" i="12"/>
  <c r="G24" i="12" s="1"/>
  <c r="H24" i="12" s="1"/>
  <c r="G12" i="6"/>
  <c r="G23" i="12"/>
  <c r="H23" i="12" s="1"/>
  <c r="H17" i="12"/>
  <c r="H21" i="12"/>
  <c r="G23" i="8"/>
  <c r="H23" i="8" s="1"/>
  <c r="G24" i="8"/>
  <c r="H24" i="8" s="1"/>
  <c r="H12" i="4"/>
  <c r="G19" i="4"/>
  <c r="H19" i="4" s="1"/>
  <c r="G21" i="4"/>
  <c r="H17" i="4"/>
  <c r="G23" i="4"/>
  <c r="H23" i="4" s="1"/>
  <c r="G23" i="2"/>
  <c r="H23" i="2" s="1"/>
  <c r="H17" i="2"/>
  <c r="G24" i="2"/>
  <c r="H24" i="2" s="1"/>
  <c r="H21" i="2"/>
  <c r="H21" i="1"/>
  <c r="G24" i="1"/>
  <c r="H24" i="1" s="1"/>
  <c r="G12" i="7" l="1"/>
  <c r="H12" i="7" s="1"/>
  <c r="G12" i="9"/>
  <c r="H21" i="16"/>
  <c r="G24" i="4"/>
  <c r="H24" i="4" s="1"/>
  <c r="H21" i="4"/>
  <c r="H12" i="6"/>
  <c r="G19" i="6"/>
  <c r="H19" i="6" s="1"/>
  <c r="G21" i="6"/>
  <c r="H21" i="6" s="1"/>
  <c r="G19" i="7" l="1"/>
  <c r="H19" i="7" s="1"/>
  <c r="G12" i="13"/>
  <c r="G21" i="13" s="1"/>
  <c r="G21" i="9"/>
  <c r="H12" i="9"/>
  <c r="G19" i="9"/>
  <c r="H19" i="9" s="1"/>
  <c r="G21" i="7"/>
  <c r="G24" i="7" s="1"/>
  <c r="H24" i="7" s="1"/>
  <c r="G12" i="14"/>
  <c r="G19" i="14" s="1"/>
  <c r="H19" i="14" s="1"/>
  <c r="G12" i="15"/>
  <c r="G19" i="15" s="1"/>
  <c r="H19" i="15" s="1"/>
  <c r="G12" i="10"/>
  <c r="G12" i="11" s="1"/>
  <c r="G24" i="6"/>
  <c r="H24" i="6" s="1"/>
  <c r="G21" i="14" l="1"/>
  <c r="H21" i="14" s="1"/>
  <c r="H12" i="13"/>
  <c r="G19" i="13"/>
  <c r="H19" i="13" s="1"/>
  <c r="H12" i="15"/>
  <c r="G21" i="15"/>
  <c r="H21" i="15" s="1"/>
  <c r="H12" i="14"/>
  <c r="H12" i="11"/>
  <c r="G21" i="11"/>
  <c r="G19" i="11"/>
  <c r="H19" i="11" s="1"/>
  <c r="H21" i="9"/>
  <c r="G24" i="9"/>
  <c r="H24" i="9" s="1"/>
  <c r="H21" i="7"/>
  <c r="G24" i="14"/>
  <c r="H24" i="14" s="1"/>
  <c r="H21" i="13"/>
  <c r="G24" i="13"/>
  <c r="H24" i="13" s="1"/>
  <c r="G24" i="15"/>
  <c r="H24" i="15" s="1"/>
  <c r="G21" i="10"/>
  <c r="G19" i="10"/>
  <c r="H19" i="10" s="1"/>
  <c r="H12" i="10"/>
  <c r="G24" i="11" l="1"/>
  <c r="H24" i="11" s="1"/>
  <c r="H21" i="11"/>
  <c r="G24" i="10"/>
  <c r="H24" i="10" s="1"/>
  <c r="H21" i="10"/>
</calcChain>
</file>

<file path=xl/sharedStrings.xml><?xml version="1.0" encoding="utf-8"?>
<sst xmlns="http://schemas.openxmlformats.org/spreadsheetml/2006/main" count="1650" uniqueCount="93">
  <si>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</si>
  <si>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</si>
  <si>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</si>
  <si>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</si>
  <si>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</si>
  <si>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</si>
  <si>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</si>
  <si>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</si>
  <si>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</si>
  <si>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</si>
  <si>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</si>
  <si>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</si>
  <si>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</si>
  <si>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</si>
  <si>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</si>
  <si>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</si>
  <si>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</si>
  <si>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</si>
  <si>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</si>
  <si>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</si>
  <si>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</si>
  <si>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</si>
  <si>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</si>
  <si>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</si>
  <si>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</si>
  <si>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</si>
  <si>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</si>
  <si>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</si>
  <si>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</si>
  <si>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</si>
  <si>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</si>
  <si>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</si>
  <si>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</si>
  <si>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</si>
  <si>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</si>
  <si>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</si>
  <si>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</si>
  <si>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</si>
  <si>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</si>
  <si>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</si>
  <si>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</si>
  <si>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</si>
  <si>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</si>
  <si>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</si>
  <si>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</si>
  <si>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</si>
  <si>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</si>
  <si>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</si>
  <si>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</si>
  <si>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</si>
  <si>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</si>
  <si>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</si>
  <si>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</si>
  <si>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</si>
  <si>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    tháng    năm 2017</t>
  </si>
  <si>
    <t>Đỗ Thị Phương Khanh</t>
  </si>
  <si>
    <t>Tháng 07 năm 2017</t>
  </si>
  <si>
    <t>Ngày   tháng 7 năm 2017</t>
  </si>
  <si>
    <t>Tháng 08 năm 2017</t>
  </si>
  <si>
    <t>Ngày     tháng   năm 2017</t>
  </si>
  <si>
    <t>Tháng 09 năm 2017</t>
  </si>
  <si>
    <t>Quý 3 năm 2017</t>
  </si>
  <si>
    <t>Tháng 10 năm 2017</t>
  </si>
  <si>
    <t>Tháng 11 năm 2017</t>
  </si>
  <si>
    <t>Tháng 12 năm 2017</t>
  </si>
  <si>
    <t>Quý 4 năm 2017</t>
  </si>
  <si>
    <t>Tháng 01 năm 2018</t>
  </si>
  <si>
    <t>Ngày       tháng     năm 2018</t>
  </si>
  <si>
    <t>Tháng 02 năm 2018</t>
  </si>
  <si>
    <t xml:space="preserve">Ngày     tháng    năm </t>
  </si>
  <si>
    <t>Đơn vị nhận báo cáo: Đảng bộ trường CĐ Lý Tự Trọng</t>
  </si>
  <si>
    <t>Tháng 03 năm 2018</t>
  </si>
  <si>
    <t xml:space="preserve">Ngày    tháng   năm </t>
  </si>
  <si>
    <t>Quý 1 năm 2018</t>
  </si>
  <si>
    <t>Tháng 04 năm 2018</t>
  </si>
  <si>
    <t xml:space="preserve">Ngày      tháng     năm </t>
  </si>
  <si>
    <t>Tháng 05 năm 2018</t>
  </si>
  <si>
    <t>Đơn vị nhận báo cáo: Đảng bộ trường CĐ  Lý Tự Trọng</t>
  </si>
  <si>
    <t>Tháng 06 năm 2018</t>
  </si>
  <si>
    <t xml:space="preserve">Ngày      tháng     năm   </t>
  </si>
  <si>
    <t>Quý 2 năm 2018</t>
  </si>
  <si>
    <t xml:space="preserve">Ngày     tháng     năm </t>
  </si>
  <si>
    <t>Tháng 01 năm 2019</t>
  </si>
  <si>
    <t>Tháng 02 năm 2019</t>
  </si>
  <si>
    <t>k</t>
  </si>
  <si>
    <t>Châu Văn Bảo</t>
  </si>
  <si>
    <t>Tháng 03 năm 2019</t>
  </si>
  <si>
    <t>Quý 1 năm 2019</t>
  </si>
  <si>
    <t>Quý 2 năm 2019</t>
  </si>
  <si>
    <t>Ngày    tháng  01 năm 2019</t>
  </si>
  <si>
    <t>Ngày    tháng 02   năm 2019</t>
  </si>
  <si>
    <t>Ngày      tháng 03   năm 2019</t>
  </si>
  <si>
    <t>Ngày 15    tháng  03 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</si>
</sst>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3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6.7109375" style="29" customWidth="1"/>
    <col min="5" max="5" width="8.140625" customWidth="1"/>
    <col min="6" max="6" width="7.28515625" customWidth="1"/>
    <col min="7" max="7" width="10.140625" customWidth="1"/>
    <col min="9" max="9" width="2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17.25" customHeight="1" x14ac:dyDescent="0.25">
      <c r="A5" s="50" t="s">
        <v>66</v>
      </c>
      <c r="B5" s="50"/>
      <c r="C5" s="50"/>
      <c r="D5" s="50"/>
      <c r="E5" s="50"/>
      <c r="F5" s="50"/>
      <c r="G5" s="50"/>
      <c r="H5" s="50"/>
      <c r="I5" s="50"/>
    </row>
    <row r="6" spans="1:9" ht="1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33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3">
        <f>G11</f>
        <v>1048303</v>
      </c>
      <c r="I11" s="32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6">
        <v>781106.26599999995</v>
      </c>
      <c r="H12" s="13">
        <f t="shared" ref="H12:H25" si="0">G12</f>
        <v>781106.26599999995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19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0.2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18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234331.87979999997</v>
      </c>
      <c r="H19" s="13">
        <f t="shared" si="0"/>
        <v>234331.87979999997</v>
      </c>
      <c r="I19" s="8"/>
    </row>
    <row r="20" spans="1:9" ht="18.7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1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546774.38619999995</v>
      </c>
      <c r="H21" s="13">
        <f t="shared" si="0"/>
        <v>546774.38619999995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546774.38619999995</v>
      </c>
      <c r="H24" s="13">
        <f t="shared" si="0"/>
        <v>546774.38619999995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67</v>
      </c>
      <c r="H27" s="52"/>
      <c r="I27" s="52"/>
    </row>
    <row r="28" spans="1:9" x14ac:dyDescent="0.25">
      <c r="B28" s="14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15"/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18" top="0.37" bottom="0.3" header="0.3" footer="0.18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style="29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22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22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70</v>
      </c>
      <c r="B3" s="57"/>
      <c r="C3" s="22"/>
      <c r="D3" s="22"/>
      <c r="E3" s="58" t="s">
        <v>5</v>
      </c>
      <c r="F3" s="58"/>
      <c r="G3" s="58"/>
      <c r="H3" s="58"/>
      <c r="I3" s="58"/>
    </row>
    <row r="4" spans="1:9" s="2" customFormat="1" ht="21.75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15.75" customHeight="1" x14ac:dyDescent="0.25">
      <c r="A5" s="50" t="s">
        <v>68</v>
      </c>
      <c r="B5" s="50"/>
      <c r="C5" s="50"/>
      <c r="D5" s="50"/>
      <c r="E5" s="50"/>
      <c r="F5" s="50"/>
      <c r="G5" s="50"/>
      <c r="H5" s="50"/>
      <c r="I5" s="50"/>
    </row>
    <row r="6" spans="1:9" ht="11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31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31" t="s">
        <v>28</v>
      </c>
      <c r="D10" s="9"/>
      <c r="E10" s="8"/>
      <c r="F10" s="8"/>
      <c r="G10" s="11"/>
      <c r="H10" s="11"/>
      <c r="I10" s="8"/>
    </row>
    <row r="11" spans="1:9" ht="24.95" customHeight="1" x14ac:dyDescent="0.25">
      <c r="A11" s="9">
        <v>1</v>
      </c>
      <c r="B11" s="6" t="s">
        <v>29</v>
      </c>
      <c r="C11" s="31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31" t="s">
        <v>28</v>
      </c>
      <c r="D12" s="23" t="s">
        <v>32</v>
      </c>
      <c r="E12" s="8"/>
      <c r="F12" s="8"/>
      <c r="G12" s="13">
        <f>G11+'Thang 1'!G12</f>
        <v>1829409.2659999998</v>
      </c>
      <c r="H12" s="13">
        <f t="shared" ref="H12:H25" si="0">G12</f>
        <v>1829409.2659999998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31" t="s">
        <v>28</v>
      </c>
      <c r="D13" s="9"/>
      <c r="E13" s="8"/>
      <c r="F13" s="8"/>
      <c r="G13" s="11"/>
      <c r="H13" s="11"/>
      <c r="I13" s="8"/>
    </row>
    <row r="14" spans="1:9" ht="23.25" customHeight="1" x14ac:dyDescent="0.25">
      <c r="A14" s="9">
        <v>1</v>
      </c>
      <c r="B14" s="6" t="s">
        <v>35</v>
      </c>
      <c r="C14" s="31" t="s">
        <v>28</v>
      </c>
      <c r="D14" s="23" t="s">
        <v>36</v>
      </c>
      <c r="E14" s="8"/>
      <c r="F14" s="8"/>
      <c r="G14" s="11"/>
      <c r="H14" s="11"/>
      <c r="I14" s="8"/>
    </row>
    <row r="15" spans="1:9" ht="23.25" customHeight="1" x14ac:dyDescent="0.25">
      <c r="A15" s="9" t="s">
        <v>37</v>
      </c>
      <c r="B15" s="6" t="s">
        <v>38</v>
      </c>
      <c r="C15" s="31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3.25" customHeight="1" x14ac:dyDescent="0.25">
      <c r="A16" s="9" t="s">
        <v>39</v>
      </c>
      <c r="B16" s="6" t="s">
        <v>40</v>
      </c>
      <c r="C16" s="31" t="s">
        <v>28</v>
      </c>
      <c r="D16" s="9">
        <v>6</v>
      </c>
      <c r="E16" s="8"/>
      <c r="F16" s="8"/>
      <c r="G16" s="11"/>
      <c r="H16" s="11"/>
      <c r="I16" s="8"/>
    </row>
    <row r="17" spans="1:9" ht="23.25" customHeight="1" x14ac:dyDescent="0.25">
      <c r="A17" s="9" t="s">
        <v>41</v>
      </c>
      <c r="B17" s="6" t="s">
        <v>42</v>
      </c>
      <c r="C17" s="31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3.25" customHeight="1" x14ac:dyDescent="0.25">
      <c r="A18" s="9">
        <v>2</v>
      </c>
      <c r="B18" s="6" t="s">
        <v>31</v>
      </c>
      <c r="C18" s="31" t="s">
        <v>28</v>
      </c>
      <c r="D18" s="9">
        <v>8</v>
      </c>
      <c r="E18" s="8"/>
      <c r="F18" s="8"/>
      <c r="G18" s="13"/>
      <c r="H18" s="13"/>
      <c r="I18" s="8"/>
    </row>
    <row r="19" spans="1:9" ht="23.25" customHeight="1" x14ac:dyDescent="0.25">
      <c r="A19" s="9" t="s">
        <v>43</v>
      </c>
      <c r="B19" s="6" t="s">
        <v>38</v>
      </c>
      <c r="C19" s="31" t="s">
        <v>28</v>
      </c>
      <c r="D19" s="9">
        <v>9</v>
      </c>
      <c r="E19" s="8"/>
      <c r="F19" s="8"/>
      <c r="G19" s="13">
        <f>G12*30%</f>
        <v>548822.7797999999</v>
      </c>
      <c r="H19" s="13">
        <f t="shared" si="0"/>
        <v>548822.7797999999</v>
      </c>
      <c r="I19" s="8"/>
    </row>
    <row r="20" spans="1:9" ht="18" customHeight="1" x14ac:dyDescent="0.25">
      <c r="A20" s="9" t="s">
        <v>44</v>
      </c>
      <c r="B20" s="6" t="s">
        <v>40</v>
      </c>
      <c r="C20" s="31" t="s">
        <v>28</v>
      </c>
      <c r="D20" s="9">
        <v>10</v>
      </c>
      <c r="E20" s="8"/>
      <c r="F20" s="8"/>
      <c r="G20" s="13"/>
      <c r="H20" s="13"/>
      <c r="I20" s="8"/>
    </row>
    <row r="21" spans="1:9" ht="18" customHeight="1" x14ac:dyDescent="0.25">
      <c r="A21" s="9" t="s">
        <v>45</v>
      </c>
      <c r="B21" s="6" t="s">
        <v>42</v>
      </c>
      <c r="C21" s="31" t="s">
        <v>28</v>
      </c>
      <c r="D21" s="9">
        <v>11</v>
      </c>
      <c r="E21" s="8"/>
      <c r="F21" s="8"/>
      <c r="G21" s="13">
        <f>G12*70%</f>
        <v>1280586.4861999997</v>
      </c>
      <c r="H21" s="13">
        <f t="shared" si="0"/>
        <v>1280586.4861999997</v>
      </c>
      <c r="I21" s="8"/>
    </row>
    <row r="22" spans="1:9" ht="24.95" customHeight="1" x14ac:dyDescent="0.25">
      <c r="A22" s="35" t="s">
        <v>46</v>
      </c>
      <c r="B22" s="5" t="s">
        <v>47</v>
      </c>
      <c r="C22" s="31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31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31" t="s">
        <v>28</v>
      </c>
      <c r="D24" s="9">
        <v>13</v>
      </c>
      <c r="E24" s="8"/>
      <c r="F24" s="8"/>
      <c r="G24" s="13">
        <f>G21</f>
        <v>1280586.4861999997</v>
      </c>
      <c r="H24" s="13">
        <f t="shared" si="0"/>
        <v>1280586.4861999997</v>
      </c>
      <c r="I24" s="8"/>
    </row>
    <row r="25" spans="1:9" ht="24.95" customHeight="1" x14ac:dyDescent="0.25">
      <c r="A25" s="37">
        <v>3</v>
      </c>
      <c r="B25" s="6" t="s">
        <v>50</v>
      </c>
      <c r="C25" s="31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69</v>
      </c>
      <c r="H27" s="52"/>
      <c r="I27" s="52"/>
    </row>
    <row r="28" spans="1:9" x14ac:dyDescent="0.25">
      <c r="B28" s="14" t="s">
        <v>51</v>
      </c>
      <c r="G28" s="53" t="s">
        <v>52</v>
      </c>
      <c r="H28" s="53"/>
      <c r="I28" s="53"/>
    </row>
    <row r="30" spans="1:9" ht="21.75" customHeight="1" x14ac:dyDescent="0.25"/>
    <row r="31" spans="1:9" x14ac:dyDescent="0.25">
      <c r="B31" s="15"/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70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16.5" customHeight="1" x14ac:dyDescent="0.25">
      <c r="A5" s="50" t="s">
        <v>71</v>
      </c>
      <c r="B5" s="50"/>
      <c r="C5" s="50"/>
      <c r="D5" s="50"/>
      <c r="E5" s="50"/>
      <c r="F5" s="50"/>
      <c r="G5" s="50"/>
      <c r="H5" s="50"/>
      <c r="I5" s="50"/>
    </row>
    <row r="6" spans="1:9" ht="14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2'!G12</f>
        <v>2877712.2659999998</v>
      </c>
      <c r="H12" s="11">
        <f t="shared" ref="H12:H25" si="0">G12</f>
        <v>2877712.2659999998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863313.67979999993</v>
      </c>
      <c r="H19" s="11">
        <f t="shared" si="0"/>
        <v>863313.67979999993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2014398.5861999998</v>
      </c>
      <c r="H21" s="11">
        <f t="shared" si="0"/>
        <v>2014398.5861999998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2014398.5861999998</v>
      </c>
      <c r="H24" s="11">
        <f t="shared" si="0"/>
        <v>2014398.5861999998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72</v>
      </c>
      <c r="H27" s="52"/>
      <c r="I27" s="52"/>
    </row>
    <row r="28" spans="1:9" x14ac:dyDescent="0.25">
      <c r="B28" s="14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15"/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Q9" sqref="Q9"/>
    </sheetView>
  </sheetViews>
  <sheetFormatPr defaultRowHeight="15" x14ac:dyDescent="0.25"/>
  <cols>
    <col min="1" max="1" width="5.5703125" style="33" customWidth="1"/>
    <col min="2" max="2" width="22.28515625" customWidth="1"/>
    <col min="3" max="3" width="6.5703125" customWidth="1"/>
    <col min="4" max="4" width="8.7109375" style="29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12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12" ht="29.25" customHeight="1" x14ac:dyDescent="0.25">
      <c r="A3" s="57" t="s">
        <v>70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12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2" s="2" customFormat="1" ht="17.25" customHeight="1" x14ac:dyDescent="0.25">
      <c r="A5" s="50" t="s">
        <v>73</v>
      </c>
      <c r="B5" s="50"/>
      <c r="C5" s="50"/>
      <c r="D5" s="50"/>
      <c r="E5" s="50"/>
      <c r="F5" s="50"/>
      <c r="G5" s="50"/>
      <c r="H5" s="50"/>
      <c r="I5" s="50"/>
    </row>
    <row r="6" spans="1:12" ht="9.75" customHeight="1" x14ac:dyDescent="0.25"/>
    <row r="7" spans="1:12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12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2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1'!G11+'Thang 2'!G11+'Thang 3'!G11</f>
        <v>3144909</v>
      </c>
      <c r="H11" s="11">
        <f>G11</f>
        <v>3144909</v>
      </c>
      <c r="I11" s="8"/>
    </row>
    <row r="12" spans="1:12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2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2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2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17.2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72</v>
      </c>
      <c r="H27" s="52"/>
      <c r="I27" s="52"/>
    </row>
    <row r="28" spans="1:9" x14ac:dyDescent="0.25">
      <c r="B28" s="14" t="s">
        <v>51</v>
      </c>
      <c r="G28" s="53" t="s">
        <v>52</v>
      </c>
      <c r="H28" s="53"/>
      <c r="I28" s="53"/>
    </row>
    <row r="29" spans="1:9" ht="32.25" customHeight="1" x14ac:dyDescent="0.25"/>
    <row r="30" spans="1:9" ht="23.25" customHeight="1" x14ac:dyDescent="0.25"/>
    <row r="32" spans="1:9" x14ac:dyDescent="0.25">
      <c r="B32" s="15"/>
      <c r="G32" s="52"/>
      <c r="H32" s="52"/>
      <c r="I32" s="5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19" customWidth="1"/>
    <col min="5" max="5" width="8.140625" customWidth="1"/>
    <col min="6" max="6" width="7.28515625" customWidth="1"/>
    <col min="7" max="7" width="10.140625" style="19" customWidth="1"/>
    <col min="8" max="8" width="9.140625" style="19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70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16.5" customHeight="1" x14ac:dyDescent="0.25">
      <c r="A5" s="50" t="s">
        <v>74</v>
      </c>
      <c r="B5" s="50"/>
      <c r="C5" s="50"/>
      <c r="D5" s="50"/>
      <c r="E5" s="50"/>
      <c r="F5" s="50"/>
      <c r="G5" s="50"/>
      <c r="H5" s="50"/>
      <c r="I5" s="50"/>
    </row>
    <row r="6" spans="1:9" ht="12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9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1048303</v>
      </c>
      <c r="H11" s="13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3'!G12</f>
        <v>3926015.2659999998</v>
      </c>
      <c r="H12" s="13">
        <f t="shared" ref="H12:H25" si="0">G12</f>
        <v>3926015.2659999998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1177804.5797999999</v>
      </c>
      <c r="H19" s="13">
        <f t="shared" si="0"/>
        <v>1177804.5797999999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2748210.6861999999</v>
      </c>
      <c r="H21" s="13">
        <f t="shared" si="0"/>
        <v>2748210.6861999999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2748210.6861999999</v>
      </c>
      <c r="H24" s="13">
        <f t="shared" si="0"/>
        <v>2748210.6861999999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75</v>
      </c>
      <c r="H27" s="52"/>
      <c r="I27" s="52"/>
    </row>
    <row r="28" spans="1:9" x14ac:dyDescent="0.25">
      <c r="B28" s="20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34"/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1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1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77</v>
      </c>
      <c r="B3" s="57"/>
      <c r="C3" s="1"/>
      <c r="D3" s="1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76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4974318.2659999998</v>
      </c>
      <c r="H12" s="11">
        <f t="shared" ref="H12:H25" si="0">G12</f>
        <v>4974318.2659999998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1492295.4797999999</v>
      </c>
      <c r="H19" s="11">
        <f t="shared" si="0"/>
        <v>1492295.4797999999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3482022.7861999995</v>
      </c>
      <c r="H21" s="11">
        <f t="shared" si="0"/>
        <v>3482022.7861999995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3482022.7861999995</v>
      </c>
      <c r="H24" s="11">
        <f t="shared" si="0"/>
        <v>3482022.7861999995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75</v>
      </c>
      <c r="H27" s="52"/>
      <c r="I27" s="52"/>
    </row>
    <row r="28" spans="1:9" x14ac:dyDescent="0.25">
      <c r="B28" s="20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34"/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N8" sqref="N8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1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1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77</v>
      </c>
      <c r="B3" s="57"/>
      <c r="C3" s="1"/>
      <c r="D3" s="1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78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6022621.2659999998</v>
      </c>
      <c r="H12" s="11">
        <f t="shared" ref="H12:H25" si="0">G12</f>
        <v>6022621.2659999998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1806786.3798</v>
      </c>
      <c r="H19" s="11">
        <f t="shared" si="0"/>
        <v>1806786.3798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4215834.8861999996</v>
      </c>
      <c r="H21" s="11">
        <f t="shared" si="0"/>
        <v>4215834.8861999996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4215834.8861999996</v>
      </c>
      <c r="H24" s="11">
        <f t="shared" si="0"/>
        <v>4215834.8861999996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79</v>
      </c>
      <c r="H27" s="52"/>
      <c r="I27" s="52"/>
    </row>
    <row r="28" spans="1:9" x14ac:dyDescent="0.25">
      <c r="B28" s="21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34"/>
      <c r="G31" s="52"/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4" workbookViewId="0">
      <selection activeCell="A4" sqref="A1:XFD1048576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4" t="s">
        <v>0</v>
      </c>
      <c r="B1" s="54"/>
      <c r="C1" s="1"/>
      <c r="D1" s="1"/>
      <c r="E1" s="55" t="s">
        <v>1</v>
      </c>
      <c r="F1" s="55"/>
      <c r="G1" s="55"/>
      <c r="H1" s="55"/>
      <c r="I1" s="55"/>
    </row>
    <row r="2" spans="1:13" ht="16.5" customHeight="1" x14ac:dyDescent="0.25">
      <c r="A2" s="56" t="s">
        <v>2</v>
      </c>
      <c r="B2" s="56"/>
      <c r="C2" s="1"/>
      <c r="D2" s="1"/>
      <c r="E2" s="55" t="s">
        <v>3</v>
      </c>
      <c r="F2" s="55"/>
      <c r="G2" s="55"/>
      <c r="H2" s="55"/>
      <c r="I2" s="55"/>
    </row>
    <row r="3" spans="1:13" ht="29.25" customHeight="1" x14ac:dyDescent="0.25">
      <c r="A3" s="57" t="s">
        <v>77</v>
      </c>
      <c r="B3" s="57"/>
      <c r="C3" s="1"/>
      <c r="D3" s="1"/>
      <c r="E3" s="58" t="s">
        <v>5</v>
      </c>
      <c r="F3" s="58"/>
      <c r="G3" s="58"/>
      <c r="H3" s="58"/>
      <c r="I3" s="58"/>
    </row>
    <row r="4" spans="1:13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3" s="2" customFormat="1" ht="24.75" customHeight="1" x14ac:dyDescent="0.25">
      <c r="A5" s="50" t="s">
        <v>80</v>
      </c>
      <c r="B5" s="50"/>
      <c r="C5" s="50"/>
      <c r="D5" s="50"/>
      <c r="E5" s="50"/>
      <c r="F5" s="50"/>
      <c r="G5" s="50"/>
      <c r="H5" s="50"/>
      <c r="I5" s="50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3144909</v>
      </c>
      <c r="H11" s="11">
        <f>G11</f>
        <v>3144909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5905696.5429999996</v>
      </c>
      <c r="H12" s="11">
        <f t="shared" ref="H12:H25" si="0">G12</f>
        <v>5905696.5429999996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1771708.9628999999</v>
      </c>
      <c r="H19" s="11">
        <f t="shared" si="0"/>
        <v>1771708.9628999999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4133987.5800999994</v>
      </c>
      <c r="H21" s="11">
        <f t="shared" si="0"/>
        <v>4133987.5800999994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4133987.5800999994</v>
      </c>
      <c r="H24" s="11">
        <f t="shared" si="0"/>
        <v>4133987.5800999994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81</v>
      </c>
      <c r="H27" s="52"/>
      <c r="I27" s="52"/>
    </row>
    <row r="28" spans="1:9" x14ac:dyDescent="0.25">
      <c r="B28" s="24" t="s">
        <v>51</v>
      </c>
      <c r="G28" s="53" t="s">
        <v>52</v>
      </c>
      <c r="H28" s="53"/>
      <c r="I28" s="53"/>
    </row>
    <row r="32" spans="1:9" x14ac:dyDescent="0.25">
      <c r="B32" s="34"/>
      <c r="G32" s="52"/>
      <c r="H32" s="52"/>
      <c r="I32" s="5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24" sqref="M24"/>
    </sheetView>
  </sheetViews>
  <sheetFormatPr defaultRowHeight="15" x14ac:dyDescent="0.25"/>
  <cols>
    <col min="1" max="1" width="5.5703125" style="41" customWidth="1"/>
    <col min="2" max="2" width="22.5703125" customWidth="1"/>
    <col min="3" max="3" width="6.5703125" customWidth="1"/>
    <col min="4" max="4" width="8.7109375" style="41" customWidth="1"/>
    <col min="5" max="5" width="8.140625" customWidth="1"/>
    <col min="6" max="6" width="7.28515625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2.5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0.25" customHeight="1" x14ac:dyDescent="0.25">
      <c r="A5" s="50" t="s">
        <v>56</v>
      </c>
      <c r="B5" s="50"/>
      <c r="C5" s="50"/>
      <c r="D5" s="50"/>
      <c r="E5" s="50"/>
      <c r="F5" s="50"/>
      <c r="G5" s="50"/>
      <c r="H5" s="50"/>
      <c r="I5" s="50"/>
    </row>
    <row r="6" spans="1:9" ht="6.75" customHeight="1" x14ac:dyDescent="0.25"/>
    <row r="7" spans="1:9" ht="81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1016675.2629000002</v>
      </c>
      <c r="H11" s="13">
        <f>G11</f>
        <v>1016675.2629000002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5'!G12</f>
        <v>5990993.5289000003</v>
      </c>
      <c r="H12" s="13">
        <f t="shared" ref="H12:H25" si="0">G12</f>
        <v>5990993.5289000003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305002.57887000003</v>
      </c>
      <c r="H15" s="13">
        <f t="shared" si="0"/>
        <v>305002.57887000003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711672.68403000012</v>
      </c>
      <c r="H17" s="13">
        <f t="shared" si="0"/>
        <v>711672.68403000012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1797298.0586699999</v>
      </c>
      <c r="H19" s="13">
        <f t="shared" si="0"/>
        <v>1797298.0586699999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4193695.4702300001</v>
      </c>
      <c r="H21" s="13">
        <f t="shared" si="0"/>
        <v>4193695.4702300001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711672.68403000012</v>
      </c>
      <c r="H23" s="13">
        <f t="shared" si="0"/>
        <v>711672.68403000012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4193695.4702300001</v>
      </c>
      <c r="H24" s="13">
        <f t="shared" si="0"/>
        <v>4193695.4702300001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9"/>
    </row>
    <row r="27" spans="1:9" x14ac:dyDescent="0.25">
      <c r="G27" s="51" t="s">
        <v>57</v>
      </c>
      <c r="H27" s="52"/>
      <c r="I27" s="52"/>
    </row>
    <row r="28" spans="1:9" x14ac:dyDescent="0.25">
      <c r="B28" s="39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38" t="s">
        <v>55</v>
      </c>
      <c r="G31" s="52" t="s">
        <v>53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19" bottom="0.34" header="0.17" footer="0.18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N8" sqref="N8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58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1075844.2629000002</v>
      </c>
      <c r="H11" s="13">
        <f>G11</f>
        <v>1075844.2629000002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7'!G12</f>
        <v>7066837.7918000007</v>
      </c>
      <c r="H12" s="13">
        <f t="shared" ref="H12:H25" si="0">G12</f>
        <v>7066837.7918000007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322753.27887000004</v>
      </c>
      <c r="H15" s="13">
        <f t="shared" si="0"/>
        <v>322753.27887000004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753090.98403000005</v>
      </c>
      <c r="H17" s="13">
        <f t="shared" si="0"/>
        <v>753090.98403000005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2120051.3375400002</v>
      </c>
      <c r="H19" s="13">
        <f t="shared" si="0"/>
        <v>2120051.3375400002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4946786.45426</v>
      </c>
      <c r="H21" s="13">
        <f t="shared" si="0"/>
        <v>4946786.45426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753090.98403000005</v>
      </c>
      <c r="H23" s="13">
        <f t="shared" si="0"/>
        <v>753090.98403000005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4946786.45426</v>
      </c>
      <c r="H24" s="13">
        <f t="shared" si="0"/>
        <v>4946786.45426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1" t="s">
        <v>59</v>
      </c>
      <c r="H27" s="52"/>
      <c r="I27" s="52"/>
    </row>
    <row r="28" spans="1:9" x14ac:dyDescent="0.25">
      <c r="B28" s="25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0" t="s">
        <v>55</v>
      </c>
      <c r="G31" s="52" t="s">
        <v>53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39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B31" sqref="B31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60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1075844.2629000002</v>
      </c>
      <c r="H11" s="13">
        <f>G11</f>
        <v>1075844.2629000002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8142682.0547000011</v>
      </c>
      <c r="H12" s="13">
        <f t="shared" ref="H12:H25" si="0">G12</f>
        <v>8142682.0547000011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322753.27887000004</v>
      </c>
      <c r="H15" s="13">
        <f t="shared" si="0"/>
        <v>322753.27887000004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753090.98403000005</v>
      </c>
      <c r="H17" s="13">
        <f t="shared" si="0"/>
        <v>753090.98403000005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2442804.6164100002</v>
      </c>
      <c r="H19" s="13">
        <f t="shared" si="0"/>
        <v>2442804.6164100002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5699877.4382900009</v>
      </c>
      <c r="H21" s="13">
        <f t="shared" si="0"/>
        <v>5699877.4382900009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753090.98403000005</v>
      </c>
      <c r="H23" s="13">
        <f t="shared" si="0"/>
        <v>753090.98403000005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5699877.4382900009</v>
      </c>
      <c r="H24" s="13">
        <f t="shared" si="0"/>
        <v>5699877.4382900009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51" t="s">
        <v>59</v>
      </c>
      <c r="H27" s="52"/>
      <c r="I27" s="52"/>
    </row>
    <row r="28" spans="1:9" x14ac:dyDescent="0.25">
      <c r="B28" s="42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0" t="s">
        <v>55</v>
      </c>
      <c r="G31" s="52" t="s">
        <v>53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4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8" sqref="J28"/>
    </sheetView>
  </sheetViews>
  <sheetFormatPr defaultRowHeight="15" x14ac:dyDescent="0.25"/>
  <cols>
    <col min="1" max="1" width="5.5703125" style="41" customWidth="1"/>
    <col min="2" max="2" width="22.28515625" customWidth="1"/>
    <col min="3" max="3" width="6.5703125" customWidth="1"/>
    <col min="4" max="4" width="8.7109375" style="41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13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13" ht="29.2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13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3" s="2" customFormat="1" ht="24.75" customHeight="1" x14ac:dyDescent="0.25">
      <c r="A5" s="50" t="s">
        <v>61</v>
      </c>
      <c r="B5" s="50"/>
      <c r="C5" s="50"/>
      <c r="D5" s="50"/>
      <c r="E5" s="50"/>
      <c r="F5" s="50"/>
      <c r="G5" s="50"/>
      <c r="H5" s="50"/>
      <c r="I5" s="50"/>
    </row>
    <row r="6" spans="1:13" ht="9.75" customHeight="1" x14ac:dyDescent="0.25"/>
    <row r="7" spans="1:13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13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7'!G11+'Thang 8'!G11+'Thang 9'!G11</f>
        <v>3168363.7887000004</v>
      </c>
      <c r="H11" s="11">
        <f>G11</f>
        <v>3168363.7887000004</v>
      </c>
      <c r="I11" s="8"/>
      <c r="M11">
        <v>2669992.7429999998</v>
      </c>
    </row>
    <row r="12" spans="1:13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5929151.3317000009</v>
      </c>
      <c r="H12" s="11">
        <f t="shared" ref="H12:H25" si="0">G12</f>
        <v>5929151.3317000009</v>
      </c>
      <c r="I12" s="8"/>
      <c r="M12">
        <f>M10+M11</f>
        <v>5430780.2860000003</v>
      </c>
    </row>
    <row r="13" spans="1:13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950509.13661000005</v>
      </c>
      <c r="H15" s="11">
        <f t="shared" si="0"/>
        <v>950509.13661000005</v>
      </c>
      <c r="I15" s="8"/>
    </row>
    <row r="16" spans="1:13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2217854.65209</v>
      </c>
      <c r="H17" s="18">
        <f t="shared" si="0"/>
        <v>2217854.65209</v>
      </c>
      <c r="I17" s="8"/>
    </row>
    <row r="18" spans="1:9" ht="25.5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1778745.3995100001</v>
      </c>
      <c r="H19" s="11">
        <f t="shared" si="0"/>
        <v>1778745.3995100001</v>
      </c>
      <c r="I19" s="8"/>
    </row>
    <row r="20" spans="1:9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4150405.9321900005</v>
      </c>
      <c r="H21" s="11">
        <f t="shared" si="0"/>
        <v>4150405.9321900005</v>
      </c>
      <c r="I21" s="8"/>
    </row>
    <row r="22" spans="1:9" ht="25.5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2217854.65209</v>
      </c>
      <c r="H23" s="11">
        <f t="shared" si="0"/>
        <v>2217854.65209</v>
      </c>
      <c r="I23" s="8"/>
    </row>
    <row r="24" spans="1:9" ht="25.5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4150405.9321900005</v>
      </c>
      <c r="H24" s="11">
        <f t="shared" si="0"/>
        <v>4150405.9321900005</v>
      </c>
      <c r="I24" s="8"/>
    </row>
    <row r="25" spans="1:9" ht="25.5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54</v>
      </c>
      <c r="H27" s="52"/>
      <c r="I27" s="52"/>
    </row>
    <row r="28" spans="1:9" x14ac:dyDescent="0.25">
      <c r="B28" s="25" t="s">
        <v>51</v>
      </c>
      <c r="G28" s="53" t="s">
        <v>52</v>
      </c>
      <c r="H28" s="53"/>
      <c r="I28" s="53"/>
    </row>
    <row r="32" spans="1:9" x14ac:dyDescent="0.25">
      <c r="B32" s="40" t="s">
        <v>55</v>
      </c>
      <c r="G32" s="52" t="s">
        <v>53</v>
      </c>
      <c r="H32" s="52"/>
      <c r="I32" s="5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42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K10" sqref="K10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4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0.25" customHeight="1" x14ac:dyDescent="0.25">
      <c r="A5" s="50" t="s">
        <v>62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59</v>
      </c>
      <c r="H27" s="52"/>
      <c r="I27" s="52"/>
    </row>
    <row r="28" spans="1:9" x14ac:dyDescent="0.25">
      <c r="B28" s="2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3" t="s">
        <v>55</v>
      </c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7" sqref="M7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1" customHeight="1" x14ac:dyDescent="0.25">
      <c r="A5" s="50" t="s">
        <v>63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1029743.2629000002</v>
      </c>
      <c r="H11" s="11">
        <f>G11</f>
        <v>1029743.2629000002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7052364.5289000003</v>
      </c>
      <c r="H12" s="11">
        <f t="shared" ref="H12:H25" si="0">G12</f>
        <v>7052364.5289000003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308922.97887000005</v>
      </c>
      <c r="H15" s="11">
        <f t="shared" si="0"/>
        <v>308922.97887000005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720820.2840300001</v>
      </c>
      <c r="H17" s="11">
        <f t="shared" si="0"/>
        <v>720820.2840300001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2115709.35867</v>
      </c>
      <c r="H19" s="11">
        <f t="shared" si="0"/>
        <v>2115709.35867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4936655.1702300003</v>
      </c>
      <c r="H21" s="11">
        <f t="shared" si="0"/>
        <v>4936655.1702300003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720820.2840300001</v>
      </c>
      <c r="H23" s="11">
        <f t="shared" si="0"/>
        <v>720820.2840300001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4936655.1702300003</v>
      </c>
      <c r="H24" s="11">
        <f t="shared" si="0"/>
        <v>4936655.1702300003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59</v>
      </c>
      <c r="H27" s="52"/>
      <c r="I27" s="52"/>
    </row>
    <row r="28" spans="1:9" x14ac:dyDescent="0.25">
      <c r="B28" s="2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3" t="s">
        <v>55</v>
      </c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" workbookViewId="0">
      <selection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64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59</v>
      </c>
      <c r="H27" s="52"/>
      <c r="I27" s="52"/>
    </row>
    <row r="28" spans="1:9" x14ac:dyDescent="0.25">
      <c r="B28" s="2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3" t="s">
        <v>55</v>
      </c>
      <c r="G31" s="52"/>
      <c r="H31" s="52"/>
      <c r="I31" s="5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style="27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13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13" ht="29.2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13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3" s="2" customFormat="1" ht="24.75" customHeight="1" x14ac:dyDescent="0.25">
      <c r="A5" s="50" t="s">
        <v>65</v>
      </c>
      <c r="B5" s="50"/>
      <c r="C5" s="50"/>
      <c r="D5" s="50"/>
      <c r="E5" s="50"/>
      <c r="F5" s="50"/>
      <c r="G5" s="50"/>
      <c r="H5" s="50"/>
      <c r="I5" s="50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10'!G11+'Thang 11'!G11+'Thang 12'!G11</f>
        <v>3181431.7887000004</v>
      </c>
      <c r="H11" s="11">
        <f>G11</f>
        <v>3181431.7887000004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5942219.3317000009</v>
      </c>
      <c r="H12" s="11">
        <f t="shared" ref="H12:H25" si="0">G12</f>
        <v>5942219.3317000009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954429.53661000007</v>
      </c>
      <c r="H15" s="11">
        <f t="shared" si="0"/>
        <v>954429.53661000007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2227002.2520900001</v>
      </c>
      <c r="H17" s="18">
        <f t="shared" si="0"/>
        <v>2227002.2520900001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1782665.7995100003</v>
      </c>
      <c r="H19" s="11">
        <f t="shared" si="0"/>
        <v>1782665.7995100003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4159553.5321900002</v>
      </c>
      <c r="H21" s="11">
        <f t="shared" si="0"/>
        <v>4159553.5321900002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2227002.2520900001</v>
      </c>
      <c r="H23" s="11">
        <f t="shared" si="0"/>
        <v>2227002.2520900001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4159553.5321900002</v>
      </c>
      <c r="H24" s="11">
        <f t="shared" si="0"/>
        <v>4159553.5321900002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54</v>
      </c>
      <c r="H27" s="52"/>
      <c r="I27" s="52"/>
    </row>
    <row r="28" spans="1:9" x14ac:dyDescent="0.25">
      <c r="B28" s="28" t="s">
        <v>51</v>
      </c>
      <c r="G28" s="53" t="s">
        <v>52</v>
      </c>
      <c r="H28" s="53"/>
      <c r="I28" s="53"/>
    </row>
    <row r="32" spans="1:9" x14ac:dyDescent="0.25">
      <c r="B32" s="26"/>
      <c r="G32" s="52"/>
      <c r="H32" s="52"/>
      <c r="I32" s="52"/>
    </row>
    <row r="33" spans="2:2" x14ac:dyDescent="0.25">
      <c r="B33" s="43" t="s">
        <v>55</v>
      </c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16" workbookViewId="0">
      <selection activeCell="L23" sqref="L23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1204121</v>
      </c>
      <c r="H11" s="11">
        <f>G11</f>
        <v>1204121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/>
      <c r="H12" s="11">
        <f t="shared" ref="H12:H25" si="0">G12</f>
        <v>0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361236.3</v>
      </c>
      <c r="H15" s="11">
        <f t="shared" si="0"/>
        <v>361236.3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842884.7</v>
      </c>
      <c r="H17" s="11">
        <f t="shared" si="0"/>
        <v>842884.7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0</v>
      </c>
      <c r="H19" s="11">
        <f t="shared" si="0"/>
        <v>0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0</v>
      </c>
      <c r="H21" s="11">
        <f t="shared" si="0"/>
        <v>0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 t="s">
        <v>84</v>
      </c>
      <c r="H23" s="11" t="str">
        <f t="shared" si="0"/>
        <v>k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0</v>
      </c>
      <c r="H24" s="11">
        <f t="shared" si="0"/>
        <v>0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89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6" t="s">
        <v>55</v>
      </c>
      <c r="G31" s="52" t="s">
        <v>85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7" workbookViewId="0">
      <pane ySplit="2" topLeftCell="A19" activePane="bottomLeft" state="frozen"/>
      <selection activeCell="A7" sqref="A7"/>
      <selection pane="bottomLeft" activeCell="G12" sqref="G12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1204121</v>
      </c>
      <c r="H11" s="11">
        <f>G11</f>
        <v>1204121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01-2019'!G12</f>
        <v>1204121</v>
      </c>
      <c r="H12" s="11">
        <f t="shared" ref="H12:H25" si="0">G12</f>
        <v>1204121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361236.3</v>
      </c>
      <c r="H15" s="11">
        <f t="shared" si="0"/>
        <v>361236.3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842884.7</v>
      </c>
      <c r="H17" s="11">
        <f t="shared" si="0"/>
        <v>842884.7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361236.3</v>
      </c>
      <c r="H19" s="11">
        <f t="shared" si="0"/>
        <v>361236.3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842884.7</v>
      </c>
      <c r="H21" s="11">
        <f t="shared" si="0"/>
        <v>842884.7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842884.7</v>
      </c>
      <c r="H23" s="11">
        <f t="shared" si="0"/>
        <v>842884.7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842884.7</v>
      </c>
      <c r="H24" s="11">
        <f t="shared" si="0"/>
        <v>842884.7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90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6" t="s">
        <v>55</v>
      </c>
      <c r="G31" s="52" t="s">
        <v>85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workbookViewId="0">
      <selection activeCell="G31" sqref="G31:I3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86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1204121</v>
      </c>
      <c r="H11" s="11">
        <f>G11</f>
        <v>1204121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02-2019'!G12</f>
        <v>2408242</v>
      </c>
      <c r="H12" s="11">
        <f t="shared" ref="H12:H25" si="0">G12</f>
        <v>2408242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361236.3</v>
      </c>
      <c r="H15" s="11">
        <f t="shared" si="0"/>
        <v>361236.3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842884.7</v>
      </c>
      <c r="H17" s="11">
        <f t="shared" si="0"/>
        <v>842884.7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722472.6</v>
      </c>
      <c r="H19" s="11">
        <f t="shared" si="0"/>
        <v>722472.6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1685769.4</v>
      </c>
      <c r="H21" s="11">
        <f t="shared" si="0"/>
        <v>1685769.4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842884.7</v>
      </c>
      <c r="H23" s="11">
        <f t="shared" si="0"/>
        <v>842884.7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1685769.4</v>
      </c>
      <c r="H24" s="11">
        <f t="shared" si="0"/>
        <v>1685769.4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91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6" t="s">
        <v>55</v>
      </c>
      <c r="G31" s="52" t="s">
        <v>85</v>
      </c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5" zoomScale="95" zoomScaleNormal="95" workbookViewId="0">
      <selection activeCell="F27" sqref="F27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8" max="8" width="10.8554687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4" t="s">
        <v>0</v>
      </c>
      <c r="B1" s="54"/>
      <c r="C1" s="1"/>
      <c r="D1" s="1"/>
      <c r="E1" s="55" t="s">
        <v>1</v>
      </c>
      <c r="F1" s="55"/>
      <c r="G1" s="55"/>
      <c r="H1" s="55"/>
      <c r="I1" s="55"/>
    </row>
    <row r="2" spans="1:13" ht="16.5" customHeight="1" x14ac:dyDescent="0.25">
      <c r="A2" s="56" t="s">
        <v>2</v>
      </c>
      <c r="B2" s="56"/>
      <c r="C2" s="1"/>
      <c r="D2" s="1"/>
      <c r="E2" s="55" t="s">
        <v>3</v>
      </c>
      <c r="F2" s="55"/>
      <c r="G2" s="55"/>
      <c r="H2" s="55"/>
      <c r="I2" s="55"/>
    </row>
    <row r="3" spans="1:13" ht="29.25" customHeight="1" x14ac:dyDescent="0.25">
      <c r="A3" s="57" t="s">
        <v>77</v>
      </c>
      <c r="B3" s="57"/>
      <c r="C3" s="1"/>
      <c r="D3" s="1"/>
      <c r="E3" s="58" t="s">
        <v>5</v>
      </c>
      <c r="F3" s="58"/>
      <c r="G3" s="58"/>
      <c r="H3" s="58"/>
      <c r="I3" s="58"/>
    </row>
    <row r="4" spans="1:13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3" s="2" customFormat="1" ht="24.75" customHeight="1" x14ac:dyDescent="0.25">
      <c r="A5" s="50" t="s">
        <v>87</v>
      </c>
      <c r="B5" s="50"/>
      <c r="C5" s="50"/>
      <c r="D5" s="50"/>
      <c r="E5" s="50"/>
      <c r="F5" s="50"/>
      <c r="G5" s="50"/>
      <c r="H5" s="50"/>
      <c r="I5" s="50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3612363</v>
      </c>
      <c r="H11" s="11">
        <f>G11</f>
        <v>3612363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/>
      <c r="H12" s="11">
        <f t="shared" ref="H12:H25" si="0">G12</f>
        <v>0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1083708.8999999999</v>
      </c>
      <c r="H15" s="11">
        <f t="shared" si="0"/>
        <v>1083708.8999999999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2528654.0999999996</v>
      </c>
      <c r="H17" s="18">
        <f t="shared" si="0"/>
        <v>2528654.0999999996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0</v>
      </c>
      <c r="H19" s="11">
        <f t="shared" si="0"/>
        <v>0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0</v>
      </c>
      <c r="H21" s="11">
        <f t="shared" si="0"/>
        <v>0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2528654.0999999996</v>
      </c>
      <c r="H23" s="11">
        <f t="shared" si="0"/>
        <v>2528654.0999999996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0</v>
      </c>
      <c r="H24" s="11">
        <f t="shared" si="0"/>
        <v>0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92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2" spans="1:9" x14ac:dyDescent="0.25">
      <c r="B32" s="46" t="s">
        <v>55</v>
      </c>
      <c r="G32" s="52" t="s">
        <v>85</v>
      </c>
      <c r="H32" s="52"/>
      <c r="I32" s="5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I14" sqref="I14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4" t="s">
        <v>0</v>
      </c>
      <c r="B1" s="54"/>
      <c r="C1" s="1"/>
      <c r="D1" s="22"/>
      <c r="E1" s="55" t="s">
        <v>1</v>
      </c>
      <c r="F1" s="55"/>
      <c r="G1" s="55"/>
      <c r="H1" s="55"/>
      <c r="I1" s="55"/>
    </row>
    <row r="2" spans="1:9" ht="16.5" customHeight="1" x14ac:dyDescent="0.25">
      <c r="A2" s="56" t="s">
        <v>2</v>
      </c>
      <c r="B2" s="56"/>
      <c r="C2" s="1"/>
      <c r="D2" s="22"/>
      <c r="E2" s="55" t="s">
        <v>3</v>
      </c>
      <c r="F2" s="55"/>
      <c r="G2" s="55"/>
      <c r="H2" s="55"/>
      <c r="I2" s="55"/>
    </row>
    <row r="3" spans="1:9" ht="28.5" customHeight="1" x14ac:dyDescent="0.25">
      <c r="A3" s="57" t="s">
        <v>4</v>
      </c>
      <c r="B3" s="57"/>
      <c r="C3" s="1"/>
      <c r="D3" s="22"/>
      <c r="E3" s="58" t="s">
        <v>5</v>
      </c>
      <c r="F3" s="58"/>
      <c r="G3" s="58"/>
      <c r="H3" s="58"/>
      <c r="I3" s="58"/>
    </row>
    <row r="4" spans="1:9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9" s="2" customFormat="1" ht="24" customHeight="1" x14ac:dyDescent="0.25">
      <c r="A5" s="50" t="s">
        <v>83</v>
      </c>
      <c r="B5" s="50"/>
      <c r="C5" s="50"/>
      <c r="D5" s="50"/>
      <c r="E5" s="50"/>
      <c r="F5" s="50"/>
      <c r="G5" s="50"/>
      <c r="H5" s="50"/>
      <c r="I5" s="50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41.2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1113152</v>
      </c>
      <c r="H11" s="11">
        <f>G11</f>
        <v>1113152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03-2019'!G12</f>
        <v>3521394</v>
      </c>
      <c r="H12" s="11">
        <f t="shared" ref="H12:H25" si="0">G12</f>
        <v>3521394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333945.59999999998</v>
      </c>
      <c r="H15" s="11">
        <f t="shared" si="0"/>
        <v>333945.59999999998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779206.39999999991</v>
      </c>
      <c r="H17" s="11">
        <f t="shared" si="0"/>
        <v>779206.39999999991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1056418.2</v>
      </c>
      <c r="H19" s="11">
        <f t="shared" si="0"/>
        <v>1056418.2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2464975.7999999998</v>
      </c>
      <c r="H21" s="11">
        <f t="shared" si="0"/>
        <v>2464975.7999999998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779206.39999999991</v>
      </c>
      <c r="H23" s="11">
        <f t="shared" si="0"/>
        <v>779206.39999999991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2464975.7999999998</v>
      </c>
      <c r="H24" s="11">
        <f t="shared" si="0"/>
        <v>2464975.7999999998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51" t="s">
        <v>59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0" spans="1:9" ht="35.25" customHeight="1" x14ac:dyDescent="0.25"/>
    <row r="31" spans="1:9" x14ac:dyDescent="0.25">
      <c r="B31" s="46" t="s">
        <v>55</v>
      </c>
      <c r="G31" s="52"/>
      <c r="H31" s="52"/>
      <c r="I31" s="5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opLeftCell="A7" workbookViewId="0">
      <selection activeCell="G12" sqref="G12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4" t="s">
        <v>0</v>
      </c>
      <c r="B1" s="54"/>
      <c r="C1" s="1"/>
      <c r="D1" s="1"/>
      <c r="E1" s="55" t="s">
        <v>1</v>
      </c>
      <c r="F1" s="55"/>
      <c r="G1" s="55"/>
      <c r="H1" s="55"/>
      <c r="I1" s="55"/>
    </row>
    <row r="2" spans="1:13" ht="16.5" customHeight="1" x14ac:dyDescent="0.25">
      <c r="A2" s="56" t="s">
        <v>2</v>
      </c>
      <c r="B2" s="56"/>
      <c r="C2" s="1"/>
      <c r="D2" s="1"/>
      <c r="E2" s="55" t="s">
        <v>3</v>
      </c>
      <c r="F2" s="55"/>
      <c r="G2" s="55"/>
      <c r="H2" s="55"/>
      <c r="I2" s="55"/>
    </row>
    <row r="3" spans="1:13" ht="29.25" customHeight="1" x14ac:dyDescent="0.25">
      <c r="A3" s="57" t="s">
        <v>77</v>
      </c>
      <c r="B3" s="57"/>
      <c r="C3" s="1"/>
      <c r="D3" s="1"/>
      <c r="E3" s="58" t="s">
        <v>5</v>
      </c>
      <c r="F3" s="58"/>
      <c r="G3" s="58"/>
      <c r="H3" s="58"/>
      <c r="I3" s="58"/>
    </row>
    <row r="4" spans="1:13" s="2" customFormat="1" ht="27" customHeight="1" x14ac:dyDescent="0.3">
      <c r="A4" s="49" t="s">
        <v>6</v>
      </c>
      <c r="B4" s="49"/>
      <c r="C4" s="49"/>
      <c r="D4" s="49"/>
      <c r="E4" s="49"/>
      <c r="F4" s="49"/>
      <c r="G4" s="49"/>
      <c r="H4" s="49"/>
      <c r="I4" s="49"/>
    </row>
    <row r="5" spans="1:13" s="2" customFormat="1" ht="24.75" customHeight="1" x14ac:dyDescent="0.25">
      <c r="A5" s="50" t="s">
        <v>88</v>
      </c>
      <c r="B5" s="50"/>
      <c r="C5" s="50"/>
      <c r="D5" s="50"/>
      <c r="E5" s="50"/>
      <c r="F5" s="50"/>
      <c r="G5" s="50"/>
      <c r="H5" s="50"/>
      <c r="I5" s="50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01-2019'!G11+'thang 02-2019'!G11+'thang 03-2019'!G11</f>
        <v>3612363</v>
      </c>
      <c r="H11" s="11">
        <f>G11</f>
        <v>3612363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G11+'qui 1-2019'!G12</f>
        <v>3612363</v>
      </c>
      <c r="H12" s="11">
        <f t="shared" ref="H12:H25" si="0">G12</f>
        <v>3612363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1083708.8999999999</v>
      </c>
      <c r="H15" s="11">
        <f t="shared" si="0"/>
        <v>1083708.8999999999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2528654.0999999996</v>
      </c>
      <c r="H17" s="18">
        <f t="shared" si="0"/>
        <v>2528654.0999999996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1083708.8999999999</v>
      </c>
      <c r="H19" s="11">
        <f t="shared" si="0"/>
        <v>1083708.8999999999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2528654.0999999996</v>
      </c>
      <c r="H21" s="11">
        <f t="shared" si="0"/>
        <v>2528654.0999999996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2528654.0999999996</v>
      </c>
      <c r="H23" s="11">
        <f t="shared" si="0"/>
        <v>2528654.0999999996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2528654.0999999996</v>
      </c>
      <c r="H24" s="11">
        <f t="shared" si="0"/>
        <v>2528654.0999999996</v>
      </c>
      <c r="I24" s="8"/>
    </row>
    <row r="25" spans="1:9" ht="25.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9"/>
      <c r="B26" s="59"/>
      <c r="C26" s="59"/>
      <c r="D26" s="59"/>
      <c r="E26" s="59"/>
      <c r="F26" s="59"/>
      <c r="G26" s="59"/>
      <c r="H26" s="59"/>
      <c r="I26" s="59"/>
    </row>
    <row r="27" spans="1:9" x14ac:dyDescent="0.25">
      <c r="G27" s="51" t="s">
        <v>81</v>
      </c>
      <c r="H27" s="52"/>
      <c r="I27" s="52"/>
    </row>
    <row r="28" spans="1:9" x14ac:dyDescent="0.25">
      <c r="B28" s="48" t="s">
        <v>51</v>
      </c>
      <c r="G28" s="53" t="s">
        <v>52</v>
      </c>
      <c r="H28" s="53"/>
      <c r="I28" s="53"/>
    </row>
    <row r="32" spans="1:9" x14ac:dyDescent="0.25">
      <c r="B32" s="46"/>
      <c r="G32" s="52"/>
      <c r="H32" s="52"/>
      <c r="I32" s="5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 10</vt:lpstr>
      <vt:lpstr>Thang 11</vt:lpstr>
      <vt:lpstr>Thang 12</vt:lpstr>
      <vt:lpstr>Quy 4</vt:lpstr>
      <vt:lpstr>thang 01-2019</vt:lpstr>
      <vt:lpstr>thang 02-2019</vt:lpstr>
      <vt:lpstr>thang 03-2019</vt:lpstr>
      <vt:lpstr>qui 1-2019</vt:lpstr>
      <vt:lpstr>thang 04-2019</vt:lpstr>
      <vt:lpstr>qui 2-2019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USER</cp:lastModifiedBy>
  <cp:lastPrinted>2019-03-01T09:10:16Z</cp:lastPrinted>
  <dcterms:created xsi:type="dcterms:W3CDTF">2016-03-22T13:26:35Z</dcterms:created>
  <dcterms:modified xsi:type="dcterms:W3CDTF">2019-03-18T06:30:30Z</dcterms:modified>
</cp:coreProperties>
</file>